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ES-CONTABILIDAD\4. NOEMI\TRANSPARENCIA 2024-2027 PAPEL DE TRABAJO\2026\FALTA NUMERO DE OFICIO OFICIO 445 ITITULO V INFORMACION ADICIONAL ANUAL 2026\"/>
    </mc:Choice>
  </mc:AlternateContent>
  <xr:revisionPtr revIDLastSave="0" documentId="13_ncr:1_{A8502237-753E-4F1A-AC78-B8C6DB5A0BDD}" xr6:coauthVersionLast="47" xr6:coauthVersionMax="47" xr10:uidLastSave="{00000000-0000-0000-0000-000000000000}"/>
  <bookViews>
    <workbookView xWindow="-120" yWindow="-120" windowWidth="29040" windowHeight="15720" xr2:uid="{5EB2844B-2497-4F83-926E-DF2D4FF83292}"/>
  </bookViews>
  <sheets>
    <sheet name="Hoja1" sheetId="1" r:id="rId1"/>
  </sheets>
  <definedNames>
    <definedName name="_xlnm.Print_Area" localSheetId="0">Hoja1!$A$1:$N$77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1" l="1"/>
  <c r="D54" i="1"/>
  <c r="E54" i="1"/>
  <c r="F54" i="1"/>
  <c r="G54" i="1"/>
  <c r="H54" i="1"/>
  <c r="I54" i="1"/>
  <c r="J54" i="1"/>
  <c r="K54" i="1"/>
  <c r="L54" i="1"/>
  <c r="M54" i="1"/>
  <c r="N54" i="1"/>
  <c r="B60" i="1"/>
  <c r="B61" i="1"/>
  <c r="B62" i="1"/>
  <c r="B63" i="1"/>
  <c r="B64" i="1"/>
  <c r="B65" i="1"/>
  <c r="B59" i="1"/>
  <c r="C5" i="1" l="1"/>
  <c r="D5" i="1"/>
  <c r="E5" i="1"/>
  <c r="F5" i="1"/>
  <c r="G5" i="1"/>
  <c r="H5" i="1"/>
  <c r="I5" i="1"/>
  <c r="J5" i="1"/>
  <c r="K5" i="1"/>
  <c r="L5" i="1"/>
  <c r="M5" i="1"/>
  <c r="N5" i="1"/>
  <c r="C70" i="1"/>
  <c r="D70" i="1"/>
  <c r="E70" i="1"/>
  <c r="F70" i="1"/>
  <c r="G70" i="1"/>
  <c r="H70" i="1"/>
  <c r="I70" i="1"/>
  <c r="J70" i="1"/>
  <c r="K70" i="1"/>
  <c r="L70" i="1"/>
  <c r="M70" i="1"/>
  <c r="N70" i="1"/>
  <c r="C66" i="1"/>
  <c r="D66" i="1"/>
  <c r="E66" i="1"/>
  <c r="F66" i="1"/>
  <c r="G66" i="1"/>
  <c r="H66" i="1"/>
  <c r="I66" i="1"/>
  <c r="J66" i="1"/>
  <c r="K66" i="1"/>
  <c r="L66" i="1"/>
  <c r="M66" i="1"/>
  <c r="N66" i="1"/>
  <c r="C58" i="1"/>
  <c r="D58" i="1"/>
  <c r="E58" i="1"/>
  <c r="F58" i="1"/>
  <c r="G58" i="1"/>
  <c r="H58" i="1"/>
  <c r="I58" i="1"/>
  <c r="J58" i="1"/>
  <c r="K58" i="1"/>
  <c r="L58" i="1"/>
  <c r="M58" i="1"/>
  <c r="N58" i="1"/>
  <c r="C44" i="1"/>
  <c r="D44" i="1"/>
  <c r="E44" i="1"/>
  <c r="F44" i="1"/>
  <c r="G44" i="1"/>
  <c r="H44" i="1"/>
  <c r="I44" i="1"/>
  <c r="J44" i="1"/>
  <c r="K44" i="1"/>
  <c r="L44" i="1"/>
  <c r="M44" i="1"/>
  <c r="N44" i="1"/>
  <c r="C34" i="1"/>
  <c r="D34" i="1"/>
  <c r="E34" i="1"/>
  <c r="F34" i="1"/>
  <c r="G34" i="1"/>
  <c r="H34" i="1"/>
  <c r="I34" i="1"/>
  <c r="J34" i="1"/>
  <c r="K34" i="1"/>
  <c r="L34" i="1"/>
  <c r="M34" i="1"/>
  <c r="N34" i="1"/>
  <c r="C24" i="1"/>
  <c r="D24" i="1"/>
  <c r="E24" i="1"/>
  <c r="F24" i="1"/>
  <c r="G24" i="1"/>
  <c r="H24" i="1"/>
  <c r="I24" i="1"/>
  <c r="J24" i="1"/>
  <c r="K24" i="1"/>
  <c r="L24" i="1"/>
  <c r="M24" i="1"/>
  <c r="N24" i="1"/>
  <c r="C14" i="1"/>
  <c r="D14" i="1"/>
  <c r="E14" i="1"/>
  <c r="F14" i="1"/>
  <c r="G14" i="1"/>
  <c r="H14" i="1"/>
  <c r="I14" i="1"/>
  <c r="J14" i="1"/>
  <c r="K14" i="1"/>
  <c r="L14" i="1"/>
  <c r="M14" i="1"/>
  <c r="N14" i="1"/>
  <c r="E6" i="1"/>
  <c r="F6" i="1"/>
  <c r="G6" i="1"/>
  <c r="H6" i="1"/>
  <c r="I6" i="1"/>
  <c r="J6" i="1"/>
  <c r="K6" i="1"/>
  <c r="L6" i="1"/>
  <c r="M6" i="1"/>
  <c r="N6" i="1"/>
  <c r="C6" i="1"/>
  <c r="D6" i="1"/>
  <c r="B38" i="1"/>
  <c r="B39" i="1"/>
  <c r="B37" i="1"/>
  <c r="B72" i="1" l="1"/>
  <c r="B73" i="1"/>
  <c r="B74" i="1"/>
  <c r="B75" i="1"/>
  <c r="B76" i="1"/>
  <c r="B77" i="1"/>
  <c r="B71" i="1"/>
  <c r="B68" i="1"/>
  <c r="B69" i="1"/>
  <c r="B67" i="1"/>
  <c r="B56" i="1"/>
  <c r="B57" i="1"/>
  <c r="B55" i="1"/>
  <c r="B46" i="1"/>
  <c r="B47" i="1"/>
  <c r="B48" i="1"/>
  <c r="B49" i="1"/>
  <c r="B50" i="1"/>
  <c r="B51" i="1"/>
  <c r="B52" i="1"/>
  <c r="B53" i="1"/>
  <c r="B45" i="1"/>
  <c r="B36" i="1"/>
  <c r="B40" i="1"/>
  <c r="B41" i="1"/>
  <c r="B42" i="1"/>
  <c r="B43" i="1"/>
  <c r="B35" i="1"/>
  <c r="B26" i="1"/>
  <c r="B27" i="1"/>
  <c r="B28" i="1"/>
  <c r="B29" i="1"/>
  <c r="B30" i="1"/>
  <c r="B31" i="1"/>
  <c r="B32" i="1"/>
  <c r="B33" i="1"/>
  <c r="B25" i="1"/>
  <c r="B16" i="1"/>
  <c r="B17" i="1"/>
  <c r="B18" i="1"/>
  <c r="B19" i="1"/>
  <c r="B20" i="1"/>
  <c r="B21" i="1"/>
  <c r="B22" i="1"/>
  <c r="B23" i="1"/>
  <c r="B15" i="1"/>
  <c r="B8" i="1"/>
  <c r="B9" i="1"/>
  <c r="B10" i="1"/>
  <c r="B11" i="1"/>
  <c r="B12" i="1"/>
  <c r="B13" i="1"/>
  <c r="B7" i="1"/>
  <c r="B70" i="1" l="1"/>
  <c r="B66" i="1"/>
  <c r="B58" i="1"/>
  <c r="B54" i="1"/>
  <c r="B44" i="1"/>
  <c r="B34" i="1"/>
  <c r="B24" i="1"/>
  <c r="B14" i="1"/>
  <c r="B6" i="1"/>
  <c r="B5" i="1" l="1"/>
</calcChain>
</file>

<file path=xl/sharedStrings.xml><?xml version="1.0" encoding="utf-8"?>
<sst xmlns="http://schemas.openxmlformats.org/spreadsheetml/2006/main" count="87" uniqueCount="87">
  <si>
    <t>Total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</si>
  <si>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</si>
  <si>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</si>
  <si>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</si>
  <si>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</si>
  <si>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</si>
  <si>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</si>
  <si>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</si>
  <si>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</si>
  <si>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</si>
  <si>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</si>
  <si>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</si>
  <si>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</si>
  <si>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</si>
  <si>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Servicios personales</t>
  </si>
  <si>
    <t>Materiales y Suministros</t>
  </si>
  <si>
    <t>Servicios Generales</t>
  </si>
  <si>
    <t>Transferencias, Asignaciones,
Subsidios y Otras Ayudas</t>
  </si>
  <si>
    <t>Bienes Muebles, Inmuebles e
Intangibles</t>
  </si>
  <si>
    <t>Inversión Pública</t>
  </si>
  <si>
    <t>Participaciones y Aportaciones</t>
  </si>
  <si>
    <t>Inversiones Financieras y Otras
Provisiones</t>
  </si>
  <si>
    <t>Deuda Pública</t>
  </si>
  <si>
    <t>1100 REMUNERACIONES AL PERSONAL DE CARACTER PERMANENTE</t>
  </si>
  <si>
    <t>1300 REMUNERACIONES ADICIONALES Y ESPECIALES</t>
  </si>
  <si>
    <t>1400 SEGURIDAD SOCIAL</t>
  </si>
  <si>
    <t>1500 OTRAS PRESTACIONES SOCIALES Y ECONOMICAS</t>
  </si>
  <si>
    <t>1700 PAGO DE ESTIMULOS A SERVIDORES PUBLICOS</t>
  </si>
  <si>
    <t>2100 MATERIALES DE ADMINISTRACION, EMISION DE DOCUMENTOS Y ARTICULOS OFICIALES</t>
  </si>
  <si>
    <t>2200 ALIMENTOS Y UTENSILIOS</t>
  </si>
  <si>
    <t>2300 MATERIAS PRIMAS Y MATERIALES DE PRODUCCION Y COMERCIALIZACION</t>
  </si>
  <si>
    <t>2400 MATERIALES Y ARTICULOS DE CONSTRUCCION Y DE REPARACION</t>
  </si>
  <si>
    <t>2500 PRODUCTOS QUIMICOS, FARMACEUTICOS Y DE LABORATORIO</t>
  </si>
  <si>
    <t>2600 COMBUSTIBLES, LUBRICANTES Y ADITIVOS</t>
  </si>
  <si>
    <t>2700 VESTUARIO, BLANCOS, PRENDAS DE PROTECCION Y ARTICULOS DEPORTIVOS</t>
  </si>
  <si>
    <t>2800 MATERIALES Y SUMINISTROS PARA SEGURIDAD</t>
  </si>
  <si>
    <t>2900 HERRAMIENTAS, REFACCIONES Y ACCESORIOS MENORES</t>
  </si>
  <si>
    <t>3100 SERVICIOS BASICOS</t>
  </si>
  <si>
    <t>3200 SERVICIOS DE ARRENDAMIENTO</t>
  </si>
  <si>
    <t>3300 SERVICIOS PROFESIONALES, CIENTIFICOS, TECNICOS Y OTROS SERVICIOS</t>
  </si>
  <si>
    <t>3400 SERVICIOS FINANCIEROS, BANCARIOS Y COMERCIALES</t>
  </si>
  <si>
    <t>3500 SERVICIOS DE INSTALACION, REPARACION, MANTENIMIENTO Y CONSERVACION</t>
  </si>
  <si>
    <t>3600 SERVICIOS DE COMUNICACION SOCIAL Y PUBLICIDAD</t>
  </si>
  <si>
    <t>3700 SERVICIOS DE TRASLADO Y VIATICOS</t>
  </si>
  <si>
    <t>3800 SERVICIOS OFICIALES</t>
  </si>
  <si>
    <t>3900 OTROS SERVICIOS GENERALES</t>
  </si>
  <si>
    <t>4100 TRANSFERENCIAS INTERNAS Y ASIGNACIONES AL SECTOR PÚBLICO</t>
  </si>
  <si>
    <t>4300 SUBSIDIOS Y SUBVENCIONES</t>
  </si>
  <si>
    <t>4400 AYUDAS SOCIALES</t>
  </si>
  <si>
    <t>4500 PENSIONES Y JUBILACIONES</t>
  </si>
  <si>
    <t>5100 MOBILIARIO Y EQUIPO DE ADMINISTRACION</t>
  </si>
  <si>
    <t>5200 MOBILIARIO Y EQUIPO EDUCACIONAL Y RECREATIVO</t>
  </si>
  <si>
    <t>5300 EQUIPO E INSTRUMENTAL MEDICO Y DE LABORATORIO</t>
  </si>
  <si>
    <t>5400 VEHICULOS Y EQUIPO DE TRANSPORTE</t>
  </si>
  <si>
    <t>5600 MAQUINARIA, OTROS EQUIPOS Y HERRAMIENTAS</t>
  </si>
  <si>
    <t>5900 ACTIVOS INTANGIBLES</t>
  </si>
  <si>
    <t>6100 OBRA PÚBLICA EN BIENES DE DOMINIO PÚBLICO</t>
  </si>
  <si>
    <t>8500 CONVENIOS</t>
  </si>
  <si>
    <t>1200 REMUNERACIONES AL PERSONAL DE CARACTER TRANSITORIO</t>
  </si>
  <si>
    <t>1600 PREVISIONES</t>
  </si>
  <si>
    <t>4200 TRANSFERENCIAS AL RESTO DEL SECTOR PÚBLICO</t>
  </si>
  <si>
    <t>4600 TRANSFERENCIAS A FIDEICOMISOS, MANDATOS Y OTROS ANALOGOS</t>
  </si>
  <si>
    <t>4700 TRANSFERENCIAS A LA SEGURIDAD SOCIAL</t>
  </si>
  <si>
    <t>4800 DONATIVOS</t>
  </si>
  <si>
    <t>4900 TRANSFERENCIAS AL EXTERIOR</t>
  </si>
  <si>
    <t>5500 EQUIPO DE DEFENSA Y SEGURIDAD</t>
  </si>
  <si>
    <t>5700 ACTIVOS BIOLOGICOS</t>
  </si>
  <si>
    <t>5800 BIENES INMUEBLES</t>
  </si>
  <si>
    <t>6200 OBRA PÚBLICA EN BIENES PROPIOS</t>
  </si>
  <si>
    <t>6300 PROYECTOS PRODUCTIVOS Y ACCIONES DE FOMENTO</t>
  </si>
  <si>
    <t>7100 INVERSIONES PARA EL FOMENTO DE ACTIVIDADES PRODUCTIVAS</t>
  </si>
  <si>
    <t>7200 ACCIONES Y PARTICIPACIONES DE CAPITAL</t>
  </si>
  <si>
    <t>7300 COMPRA DE TITULOS Y VALORES</t>
  </si>
  <si>
    <t>7400 CONCESION DE PRÉSTAMOS</t>
  </si>
  <si>
    <t>7500 INVERSIONES EN FIDEICOMISOS, MANDATOS Y OTROS ANALOGOS</t>
  </si>
  <si>
    <t>7600 OTRAS INVERSIONES FINANCIERAS</t>
  </si>
  <si>
    <t>7900 PROVISIONES PARA CONTINGENCIAS Y OTRAS EROGACIONES ESPECIALES</t>
  </si>
  <si>
    <t>8100 PARTICIPACIONES</t>
  </si>
  <si>
    <t>8300 APORTACIONES</t>
  </si>
  <si>
    <t>9100 AMORTIZACIÓN DE LA DEUDA PÚBLICA</t>
  </si>
  <si>
    <t>9200 INTERESES DE LA DEUDA PÚBLICA</t>
  </si>
  <si>
    <t>9300 COMISIONES DE LA DEUDA PÚBLICA</t>
  </si>
  <si>
    <t>9400 GASTOS DE LA DEUDA PÚBLICA</t>
  </si>
  <si>
    <t>9500 COSTO POR COBERTURAS</t>
  </si>
  <si>
    <t>9600 APOYOS FINANCIEROS</t>
  </si>
  <si>
    <t>9900 Adeudos de Ejercicios Fiscales Anteriores (ADEFAS)</t>
  </si>
  <si>
    <t>Municipio de San Felipe
Calendario de Presupuesto de Egresos del Ejercicio Fiscal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</si>
</sst>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justify" wrapText="1"/>
    </xf>
    <xf numFmtId="164" fontId="0" fillId="0" borderId="1" xfId="1" applyNumberFormat="1" applyFont="1" applyBorder="1"/>
    <xf numFmtId="164" fontId="0" fillId="0" borderId="1" xfId="0" applyNumberFormat="1" applyBorder="1"/>
    <xf numFmtId="43" fontId="4" fillId="0" borderId="0" xfId="1" applyFont="1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/>
    <xf numFmtId="164" fontId="0" fillId="3" borderId="1" xfId="1" applyNumberFormat="1" applyFont="1" applyFill="1" applyBorder="1"/>
    <xf numFmtId="0" fontId="2" fillId="4" borderId="1" xfId="0" applyFont="1" applyFill="1" applyBorder="1" applyAlignment="1">
      <alignment horizontal="justify" wrapText="1"/>
    </xf>
    <xf numFmtId="164" fontId="0" fillId="4" borderId="1" xfId="1" applyNumberFormat="1" applyFont="1" applyFill="1" applyBorder="1"/>
    <xf numFmtId="164" fontId="0" fillId="0" borderId="2" xfId="0" applyNumberFormat="1" applyBorder="1"/>
    <xf numFmtId="0" fontId="3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BA267-8EEE-4736-B7AC-3F32BD54BCF0}">
  <dimension ref="A2:N77"/>
  <sheetViews>
    <sheetView tabSelected="1" view="pageBreakPreview" zoomScaleNormal="100" zoomScaleSheetLayoutView="100" workbookViewId="0">
      <selection activeCell="A7" sqref="A7"/>
    </sheetView>
  </sheetViews>
  <sheetFormatPr baseColWidth="10" defaultRowHeight="15" x14ac:dyDescent="0.25"/>
  <cols>
    <col min="1" max="1" width="47.140625" customWidth="1"/>
    <col min="2" max="2" width="15.140625" bestFit="1" customWidth="1"/>
    <col min="3" max="3" width="14.140625" bestFit="1" customWidth="1"/>
    <col min="4" max="4" width="17.28515625" customWidth="1"/>
    <col min="5" max="5" width="14.7109375" bestFit="1" customWidth="1"/>
    <col min="6" max="14" width="14.140625" bestFit="1" customWidth="1"/>
  </cols>
  <sheetData>
    <row r="2" spans="1:14" ht="46.5" customHeight="1" x14ac:dyDescent="0.3">
      <c r="A2" s="12" t="s">
        <v>86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4" spans="1:14" x14ac:dyDescent="0.25">
      <c r="A4" s="1"/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6" t="s">
        <v>10</v>
      </c>
      <c r="L4" s="6" t="s">
        <v>11</v>
      </c>
      <c r="M4" s="6" t="s">
        <v>12</v>
      </c>
      <c r="N4" s="6" t="s">
        <v>13</v>
      </c>
    </row>
    <row r="5" spans="1:14" x14ac:dyDescent="0.25">
      <c r="A5" s="7" t="s">
        <v>0</v>
      </c>
      <c r="B5" s="8">
        <f>SUM(B6,B14,B24,B34,B44,B54,B58,B66,B70)</f>
        <v>495177012.00000006</v>
      </c>
      <c r="C5" s="8">
        <f t="shared" ref="C5:N5" si="0">SUM(C6,C14,C24,C34,C44,C54,C58,C66,C70)</f>
        <v>17917935.449999999</v>
      </c>
      <c r="D5" s="8">
        <f t="shared" si="0"/>
        <v>27451798.969999999</v>
      </c>
      <c r="E5" s="8">
        <f t="shared" si="0"/>
        <v>156601398.39000002</v>
      </c>
      <c r="F5" s="8">
        <f t="shared" si="0"/>
        <v>25759624.369999997</v>
      </c>
      <c r="G5" s="8">
        <f t="shared" si="0"/>
        <v>36453269.950000003</v>
      </c>
      <c r="H5" s="8">
        <f t="shared" si="0"/>
        <v>36587673.82</v>
      </c>
      <c r="I5" s="8">
        <f t="shared" si="0"/>
        <v>24729629.660000004</v>
      </c>
      <c r="J5" s="8">
        <f t="shared" si="0"/>
        <v>25870996.680000003</v>
      </c>
      <c r="K5" s="8">
        <f t="shared" si="0"/>
        <v>30591102.720000003</v>
      </c>
      <c r="L5" s="8">
        <f t="shared" si="0"/>
        <v>25623972.090000004</v>
      </c>
      <c r="M5" s="8">
        <f t="shared" si="0"/>
        <v>32241055.220000003</v>
      </c>
      <c r="N5" s="8">
        <f t="shared" si="0"/>
        <v>55348554.68</v>
      </c>
    </row>
    <row r="6" spans="1:14" x14ac:dyDescent="0.25">
      <c r="A6" s="9" t="s">
        <v>14</v>
      </c>
      <c r="B6" s="10">
        <f t="shared" ref="B6:N6" si="1">SUM(B7:B13)</f>
        <v>156362108.59000003</v>
      </c>
      <c r="C6" s="10">
        <f t="shared" si="1"/>
        <v>11976452.640000001</v>
      </c>
      <c r="D6" s="10">
        <f t="shared" si="1"/>
        <v>11976452.640000001</v>
      </c>
      <c r="E6" s="10">
        <f t="shared" si="1"/>
        <v>11976452.640000001</v>
      </c>
      <c r="F6" s="10">
        <f t="shared" si="1"/>
        <v>11976452.640000001</v>
      </c>
      <c r="G6" s="10">
        <f t="shared" si="1"/>
        <v>11976452.640000001</v>
      </c>
      <c r="H6" s="10">
        <f t="shared" si="1"/>
        <v>12901524.34</v>
      </c>
      <c r="I6" s="10">
        <f t="shared" si="1"/>
        <v>11976452.640000001</v>
      </c>
      <c r="J6" s="10">
        <f t="shared" si="1"/>
        <v>11976452.640000001</v>
      </c>
      <c r="K6" s="10">
        <f t="shared" si="1"/>
        <v>11976452.640000001</v>
      </c>
      <c r="L6" s="10">
        <f t="shared" si="1"/>
        <v>11976452.640000001</v>
      </c>
      <c r="M6" s="10">
        <f t="shared" si="1"/>
        <v>12950570.060000001</v>
      </c>
      <c r="N6" s="10">
        <f t="shared" si="1"/>
        <v>22721940.429999996</v>
      </c>
    </row>
    <row r="7" spans="1:14" ht="30" x14ac:dyDescent="0.25">
      <c r="A7" s="2" t="s">
        <v>23</v>
      </c>
      <c r="B7" s="3">
        <f>SUM(C7:N7)</f>
        <v>96903304.099999994</v>
      </c>
      <c r="C7" s="3">
        <v>8075274.7199999997</v>
      </c>
      <c r="D7" s="3">
        <v>8075274.7199999997</v>
      </c>
      <c r="E7" s="3">
        <v>8075274.7199999997</v>
      </c>
      <c r="F7" s="3">
        <v>8075274.7199999997</v>
      </c>
      <c r="G7" s="3">
        <v>8075274.7199999997</v>
      </c>
      <c r="H7" s="3">
        <v>8075274.7199999997</v>
      </c>
      <c r="I7" s="3">
        <v>8075274.7199999997</v>
      </c>
      <c r="J7" s="3">
        <v>8075274.7199999997</v>
      </c>
      <c r="K7" s="3">
        <v>8075274.7199999997</v>
      </c>
      <c r="L7" s="3">
        <v>8075274.7199999997</v>
      </c>
      <c r="M7" s="3">
        <v>8075274.7199999997</v>
      </c>
      <c r="N7" s="3">
        <v>8075282.1799999997</v>
      </c>
    </row>
    <row r="8" spans="1:14" ht="30" x14ac:dyDescent="0.25">
      <c r="A8" s="2" t="s">
        <v>58</v>
      </c>
      <c r="B8" s="3">
        <f t="shared" ref="B8:B72" si="2">SUM(C8:N8)</f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</row>
    <row r="9" spans="1:14" x14ac:dyDescent="0.25">
      <c r="A9" s="2" t="s">
        <v>24</v>
      </c>
      <c r="B9" s="3">
        <f t="shared" si="2"/>
        <v>14308291.189999998</v>
      </c>
      <c r="C9" s="3">
        <v>138635.25</v>
      </c>
      <c r="D9" s="3">
        <v>138635.25</v>
      </c>
      <c r="E9" s="3">
        <v>138635.25</v>
      </c>
      <c r="F9" s="3">
        <v>138635.25</v>
      </c>
      <c r="G9" s="3">
        <v>138635.25</v>
      </c>
      <c r="H9" s="3">
        <v>1063706.9500000004</v>
      </c>
      <c r="I9" s="3">
        <v>138635.25</v>
      </c>
      <c r="J9" s="3">
        <v>138635.25</v>
      </c>
      <c r="K9" s="3">
        <v>138635.25</v>
      </c>
      <c r="L9" s="3">
        <v>138635.25</v>
      </c>
      <c r="M9" s="3">
        <v>1074623.5800000003</v>
      </c>
      <c r="N9" s="3">
        <v>10922243.409999998</v>
      </c>
    </row>
    <row r="10" spans="1:14" x14ac:dyDescent="0.25">
      <c r="A10" s="2" t="s">
        <v>25</v>
      </c>
      <c r="B10" s="3">
        <f t="shared" si="2"/>
        <v>26703723.860000007</v>
      </c>
      <c r="C10" s="3">
        <v>2225310.21</v>
      </c>
      <c r="D10" s="3">
        <v>2225310.21</v>
      </c>
      <c r="E10" s="3">
        <v>2225310.21</v>
      </c>
      <c r="F10" s="3">
        <v>2225310.21</v>
      </c>
      <c r="G10" s="3">
        <v>2225310.21</v>
      </c>
      <c r="H10" s="3">
        <v>2225310.21</v>
      </c>
      <c r="I10" s="3">
        <v>2225310.21</v>
      </c>
      <c r="J10" s="3">
        <v>2225310.21</v>
      </c>
      <c r="K10" s="3">
        <v>2225310.21</v>
      </c>
      <c r="L10" s="3">
        <v>2225310.21</v>
      </c>
      <c r="M10" s="3">
        <v>2254761.69</v>
      </c>
      <c r="N10" s="3">
        <v>2195860.0699999998</v>
      </c>
    </row>
    <row r="11" spans="1:14" ht="30" x14ac:dyDescent="0.25">
      <c r="A11" s="2" t="s">
        <v>26</v>
      </c>
      <c r="B11" s="3">
        <f t="shared" si="2"/>
        <v>15027715.360000005</v>
      </c>
      <c r="C11" s="3">
        <v>1252309.6200000003</v>
      </c>
      <c r="D11" s="3">
        <v>1252309.6200000003</v>
      </c>
      <c r="E11" s="3">
        <v>1252309.6200000003</v>
      </c>
      <c r="F11" s="3">
        <v>1252309.6200000003</v>
      </c>
      <c r="G11" s="3">
        <v>1252309.6200000003</v>
      </c>
      <c r="H11" s="3">
        <v>1252309.6200000003</v>
      </c>
      <c r="I11" s="3">
        <v>1252309.6200000003</v>
      </c>
      <c r="J11" s="3">
        <v>1252309.6200000003</v>
      </c>
      <c r="K11" s="3">
        <v>1252309.6200000003</v>
      </c>
      <c r="L11" s="3">
        <v>1252309.6200000003</v>
      </c>
      <c r="M11" s="3">
        <v>1260987.2300000004</v>
      </c>
      <c r="N11" s="3">
        <v>1243631.9300000002</v>
      </c>
    </row>
    <row r="12" spans="1:14" x14ac:dyDescent="0.25">
      <c r="A12" s="2" t="s">
        <v>59</v>
      </c>
      <c r="B12" s="3">
        <f t="shared" si="2"/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</row>
    <row r="13" spans="1:14" x14ac:dyDescent="0.25">
      <c r="A13" s="2" t="s">
        <v>27</v>
      </c>
      <c r="B13" s="3">
        <f t="shared" si="2"/>
        <v>3419074.0799999987</v>
      </c>
      <c r="C13" s="3">
        <v>284922.83999999997</v>
      </c>
      <c r="D13" s="3">
        <v>284922.83999999997</v>
      </c>
      <c r="E13" s="3">
        <v>284922.83999999997</v>
      </c>
      <c r="F13" s="3">
        <v>284922.83999999997</v>
      </c>
      <c r="G13" s="3">
        <v>284922.83999999997</v>
      </c>
      <c r="H13" s="3">
        <v>284922.83999999997</v>
      </c>
      <c r="I13" s="3">
        <v>284922.83999999997</v>
      </c>
      <c r="J13" s="3">
        <v>284922.83999999997</v>
      </c>
      <c r="K13" s="3">
        <v>284922.83999999997</v>
      </c>
      <c r="L13" s="3">
        <v>284922.83999999997</v>
      </c>
      <c r="M13" s="3">
        <v>284922.83999999997</v>
      </c>
      <c r="N13" s="3">
        <v>284922.83999999997</v>
      </c>
    </row>
    <row r="14" spans="1:14" x14ac:dyDescent="0.25">
      <c r="A14" s="9" t="s">
        <v>15</v>
      </c>
      <c r="B14" s="10">
        <f t="shared" ref="B14:N14" si="3">SUM(B15:B23)</f>
        <v>45180765.740000002</v>
      </c>
      <c r="C14" s="10">
        <f t="shared" si="3"/>
        <v>1261098.54</v>
      </c>
      <c r="D14" s="10">
        <f t="shared" si="3"/>
        <v>5322464.3</v>
      </c>
      <c r="E14" s="10">
        <f t="shared" si="3"/>
        <v>4890936.7799999993</v>
      </c>
      <c r="F14" s="10">
        <f t="shared" si="3"/>
        <v>4225708</v>
      </c>
      <c r="G14" s="10">
        <f t="shared" si="3"/>
        <v>3383690.5</v>
      </c>
      <c r="H14" s="10">
        <f t="shared" si="3"/>
        <v>4073305.6599999992</v>
      </c>
      <c r="I14" s="10">
        <f t="shared" si="3"/>
        <v>3520713.37</v>
      </c>
      <c r="J14" s="10">
        <f t="shared" si="3"/>
        <v>5345052.95</v>
      </c>
      <c r="K14" s="10">
        <f t="shared" si="3"/>
        <v>3251786.4299999997</v>
      </c>
      <c r="L14" s="10">
        <f t="shared" si="3"/>
        <v>3471255.8</v>
      </c>
      <c r="M14" s="10">
        <f t="shared" si="3"/>
        <v>3531044.28</v>
      </c>
      <c r="N14" s="10">
        <f t="shared" si="3"/>
        <v>2903709.1300000004</v>
      </c>
    </row>
    <row r="15" spans="1:14" ht="30" x14ac:dyDescent="0.25">
      <c r="A15" s="2" t="s">
        <v>28</v>
      </c>
      <c r="B15" s="3">
        <f t="shared" si="2"/>
        <v>3758560.74</v>
      </c>
      <c r="C15" s="3">
        <v>154814.20000000001</v>
      </c>
      <c r="D15" s="3">
        <v>415824.22</v>
      </c>
      <c r="E15" s="3">
        <v>325362.06</v>
      </c>
      <c r="F15" s="3">
        <v>353762.13</v>
      </c>
      <c r="G15" s="3">
        <v>299009.53999999998</v>
      </c>
      <c r="H15" s="3">
        <v>322251.24</v>
      </c>
      <c r="I15" s="3">
        <v>304726.21000000002</v>
      </c>
      <c r="J15" s="3">
        <v>312202.83999999997</v>
      </c>
      <c r="K15" s="3">
        <v>310845.06</v>
      </c>
      <c r="L15" s="3">
        <v>297608.13</v>
      </c>
      <c r="M15" s="3">
        <v>350886.89</v>
      </c>
      <c r="N15" s="3">
        <v>311268.22000000003</v>
      </c>
    </row>
    <row r="16" spans="1:14" x14ac:dyDescent="0.25">
      <c r="A16" s="2" t="s">
        <v>29</v>
      </c>
      <c r="B16" s="3">
        <f t="shared" si="2"/>
        <v>1354684.8800000001</v>
      </c>
      <c r="C16" s="3">
        <v>29583.33</v>
      </c>
      <c r="D16" s="3">
        <v>156005.69</v>
      </c>
      <c r="E16" s="3">
        <v>125539.01000000001</v>
      </c>
      <c r="F16" s="3">
        <v>126464.01000000001</v>
      </c>
      <c r="G16" s="3">
        <v>116972.01000000001</v>
      </c>
      <c r="H16" s="3">
        <v>131581.72</v>
      </c>
      <c r="I16" s="3">
        <v>115346.22</v>
      </c>
      <c r="J16" s="3">
        <v>125942.01000000001</v>
      </c>
      <c r="K16" s="3">
        <v>115896.22</v>
      </c>
      <c r="L16" s="3">
        <v>125381.32</v>
      </c>
      <c r="M16" s="3">
        <v>109577.86</v>
      </c>
      <c r="N16" s="3">
        <v>76395.48</v>
      </c>
    </row>
    <row r="17" spans="1:14" ht="30" x14ac:dyDescent="0.25">
      <c r="A17" s="2" t="s">
        <v>30</v>
      </c>
      <c r="B17" s="3">
        <f t="shared" si="2"/>
        <v>119889.36</v>
      </c>
      <c r="C17" s="3">
        <v>0</v>
      </c>
      <c r="D17" s="3">
        <v>1361.06</v>
      </c>
      <c r="E17" s="3">
        <v>37403.54</v>
      </c>
      <c r="F17" s="3">
        <v>680.53</v>
      </c>
      <c r="G17" s="3">
        <v>25680.53</v>
      </c>
      <c r="H17" s="3">
        <v>680.53</v>
      </c>
      <c r="I17" s="3">
        <v>25680.53</v>
      </c>
      <c r="J17" s="3">
        <v>680.53</v>
      </c>
      <c r="K17" s="3">
        <v>25680.53</v>
      </c>
      <c r="L17" s="3">
        <v>680.53</v>
      </c>
      <c r="M17" s="3">
        <v>1361.05</v>
      </c>
      <c r="N17" s="3">
        <v>0</v>
      </c>
    </row>
    <row r="18" spans="1:14" ht="30" x14ac:dyDescent="0.25">
      <c r="A18" s="2" t="s">
        <v>31</v>
      </c>
      <c r="B18" s="3">
        <f t="shared" si="2"/>
        <v>5097429.1099999994</v>
      </c>
      <c r="C18" s="3">
        <v>4666.67</v>
      </c>
      <c r="D18" s="3">
        <v>784942.45000000007</v>
      </c>
      <c r="E18" s="3">
        <v>478034.55999999994</v>
      </c>
      <c r="F18" s="3">
        <v>425523.81</v>
      </c>
      <c r="G18" s="3">
        <v>417415.81</v>
      </c>
      <c r="H18" s="3">
        <v>491314.55999999994</v>
      </c>
      <c r="I18" s="3">
        <v>412519.56</v>
      </c>
      <c r="J18" s="3">
        <v>426299.56</v>
      </c>
      <c r="K18" s="3">
        <v>392887.01</v>
      </c>
      <c r="L18" s="3">
        <v>410015.81</v>
      </c>
      <c r="M18" s="3">
        <v>502587.96999999991</v>
      </c>
      <c r="N18" s="3">
        <v>351221.33999999997</v>
      </c>
    </row>
    <row r="19" spans="1:14" ht="30" x14ac:dyDescent="0.25">
      <c r="A19" s="2" t="s">
        <v>32</v>
      </c>
      <c r="B19" s="3">
        <f t="shared" si="2"/>
        <v>788792</v>
      </c>
      <c r="C19" s="3">
        <v>316</v>
      </c>
      <c r="D19" s="3">
        <v>109298.01999999999</v>
      </c>
      <c r="E19" s="3">
        <v>67057.009999999995</v>
      </c>
      <c r="F19" s="3">
        <v>63557.009999999995</v>
      </c>
      <c r="G19" s="3">
        <v>87157.01</v>
      </c>
      <c r="H19" s="3">
        <v>67057.009999999995</v>
      </c>
      <c r="I19" s="3">
        <v>65557.009999999995</v>
      </c>
      <c r="J19" s="3">
        <v>100057.01</v>
      </c>
      <c r="K19" s="3">
        <v>57057.009999999995</v>
      </c>
      <c r="L19" s="3">
        <v>64557.009999999995</v>
      </c>
      <c r="M19" s="3">
        <v>86297.900000000009</v>
      </c>
      <c r="N19" s="3">
        <v>20824</v>
      </c>
    </row>
    <row r="20" spans="1:14" x14ac:dyDescent="0.25">
      <c r="A20" s="2" t="s">
        <v>33</v>
      </c>
      <c r="B20" s="3">
        <f t="shared" si="2"/>
        <v>21722395.370000001</v>
      </c>
      <c r="C20" s="3">
        <v>936111.39</v>
      </c>
      <c r="D20" s="3">
        <v>2665440.8899999997</v>
      </c>
      <c r="E20" s="3">
        <v>1803958.64</v>
      </c>
      <c r="F20" s="3">
        <v>1807458.64</v>
      </c>
      <c r="G20" s="3">
        <v>1796658.64</v>
      </c>
      <c r="H20" s="3">
        <v>1796658.64</v>
      </c>
      <c r="I20" s="3">
        <v>1800108.88</v>
      </c>
      <c r="J20" s="3">
        <v>1826858.64</v>
      </c>
      <c r="K20" s="3">
        <v>1808158.64</v>
      </c>
      <c r="L20" s="3">
        <v>1833758.64</v>
      </c>
      <c r="M20" s="3">
        <v>1862128.17</v>
      </c>
      <c r="N20" s="3">
        <v>1785095.56</v>
      </c>
    </row>
    <row r="21" spans="1:14" ht="30" x14ac:dyDescent="0.25">
      <c r="A21" s="2" t="s">
        <v>34</v>
      </c>
      <c r="B21" s="3">
        <f t="shared" si="2"/>
        <v>5346978.5900000008</v>
      </c>
      <c r="C21" s="3">
        <v>0</v>
      </c>
      <c r="D21" s="3">
        <v>152821.40000000002</v>
      </c>
      <c r="E21" s="3">
        <v>1586773.2000000002</v>
      </c>
      <c r="F21" s="3">
        <v>526923.19999999995</v>
      </c>
      <c r="G21" s="3">
        <v>187918.2</v>
      </c>
      <c r="H21" s="3">
        <v>600923.19999999995</v>
      </c>
      <c r="I21" s="3">
        <v>111623.2</v>
      </c>
      <c r="J21" s="3">
        <v>1865278.2000000002</v>
      </c>
      <c r="K21" s="3">
        <v>78623.200000000012</v>
      </c>
      <c r="L21" s="3">
        <v>97689.8</v>
      </c>
      <c r="M21" s="3">
        <v>128321.58</v>
      </c>
      <c r="N21" s="3">
        <v>10083.41</v>
      </c>
    </row>
    <row r="22" spans="1:14" x14ac:dyDescent="0.25">
      <c r="A22" s="2" t="s">
        <v>35</v>
      </c>
      <c r="B22" s="3">
        <f t="shared" si="2"/>
        <v>900000</v>
      </c>
      <c r="C22" s="5">
        <v>0</v>
      </c>
      <c r="D22" s="5">
        <v>245000</v>
      </c>
      <c r="E22" s="5">
        <v>45000</v>
      </c>
      <c r="F22" s="5">
        <v>45000</v>
      </c>
      <c r="G22" s="5">
        <v>45000</v>
      </c>
      <c r="H22" s="5">
        <v>45000</v>
      </c>
      <c r="I22" s="5">
        <v>245000</v>
      </c>
      <c r="J22" s="5">
        <v>45000</v>
      </c>
      <c r="K22" s="5">
        <v>45000</v>
      </c>
      <c r="L22" s="5">
        <v>45000</v>
      </c>
      <c r="M22" s="5">
        <v>45000</v>
      </c>
      <c r="N22" s="5">
        <v>50000</v>
      </c>
    </row>
    <row r="23" spans="1:14" ht="30" x14ac:dyDescent="0.25">
      <c r="A23" s="2" t="s">
        <v>36</v>
      </c>
      <c r="B23" s="3">
        <f t="shared" si="2"/>
        <v>6092035.6899999995</v>
      </c>
      <c r="C23" s="3">
        <v>135606.95000000001</v>
      </c>
      <c r="D23" s="3">
        <v>791770.57</v>
      </c>
      <c r="E23" s="3">
        <v>421808.75999999995</v>
      </c>
      <c r="F23" s="3">
        <v>876338.66999999993</v>
      </c>
      <c r="G23" s="3">
        <v>407878.75999999995</v>
      </c>
      <c r="H23" s="3">
        <v>617838.76</v>
      </c>
      <c r="I23" s="3">
        <v>440151.75999999995</v>
      </c>
      <c r="J23" s="3">
        <v>642734.16</v>
      </c>
      <c r="K23" s="3">
        <v>417638.75999999995</v>
      </c>
      <c r="L23" s="3">
        <v>596564.56000000006</v>
      </c>
      <c r="M23" s="3">
        <v>444882.86</v>
      </c>
      <c r="N23" s="3">
        <v>298821.12</v>
      </c>
    </row>
    <row r="24" spans="1:14" x14ac:dyDescent="0.25">
      <c r="A24" s="9" t="s">
        <v>16</v>
      </c>
      <c r="B24" s="10">
        <f t="shared" ref="B24:N24" si="4">SUM(B25:B33)</f>
        <v>92181279.609999985</v>
      </c>
      <c r="C24" s="10">
        <f t="shared" si="4"/>
        <v>1260242.8700000001</v>
      </c>
      <c r="D24" s="10">
        <f t="shared" si="4"/>
        <v>5393448.6300000008</v>
      </c>
      <c r="E24" s="10">
        <f t="shared" si="4"/>
        <v>12655777.09</v>
      </c>
      <c r="F24" s="10">
        <f t="shared" si="4"/>
        <v>5008738.3400000008</v>
      </c>
      <c r="G24" s="10">
        <f t="shared" si="4"/>
        <v>8284303.7699999986</v>
      </c>
      <c r="H24" s="10">
        <f t="shared" si="4"/>
        <v>8162057.6400000006</v>
      </c>
      <c r="I24" s="10">
        <f t="shared" si="4"/>
        <v>4648651.6399999997</v>
      </c>
      <c r="J24" s="10">
        <f t="shared" si="4"/>
        <v>5262379.08</v>
      </c>
      <c r="K24" s="10">
        <f t="shared" si="4"/>
        <v>8619451.6400000006</v>
      </c>
      <c r="L24" s="10">
        <f t="shared" si="4"/>
        <v>6732851.6399999997</v>
      </c>
      <c r="M24" s="10">
        <f t="shared" si="4"/>
        <v>4673883.91</v>
      </c>
      <c r="N24" s="10">
        <f t="shared" si="4"/>
        <v>21479493.360000003</v>
      </c>
    </row>
    <row r="25" spans="1:14" x14ac:dyDescent="0.25">
      <c r="A25" s="2" t="s">
        <v>37</v>
      </c>
      <c r="B25" s="3">
        <f t="shared" si="2"/>
        <v>29548900</v>
      </c>
      <c r="C25" s="3">
        <v>210333.32</v>
      </c>
      <c r="D25" s="3">
        <v>2214033.3199999998</v>
      </c>
      <c r="E25" s="3">
        <v>2165583.3199999998</v>
      </c>
      <c r="F25" s="3">
        <v>2175783.3199999998</v>
      </c>
      <c r="G25" s="3">
        <v>2165583.3199999998</v>
      </c>
      <c r="H25" s="3">
        <v>2175983.3199999998</v>
      </c>
      <c r="I25" s="3">
        <v>2165583.3199999998</v>
      </c>
      <c r="J25" s="3">
        <v>2175583.3199999998</v>
      </c>
      <c r="K25" s="3">
        <v>2165883.3199999998</v>
      </c>
      <c r="L25" s="3">
        <v>2175583.3199999998</v>
      </c>
      <c r="M25" s="3">
        <v>2182349.9499999997</v>
      </c>
      <c r="N25" s="3">
        <v>7576616.8500000006</v>
      </c>
    </row>
    <row r="26" spans="1:14" x14ac:dyDescent="0.25">
      <c r="A26" s="2" t="s">
        <v>38</v>
      </c>
      <c r="B26" s="3">
        <f t="shared" si="2"/>
        <v>3987101.3300000005</v>
      </c>
      <c r="C26" s="3">
        <v>116386.87999999999</v>
      </c>
      <c r="D26" s="3">
        <v>286208.88000000006</v>
      </c>
      <c r="E26" s="3">
        <v>227497.86000000007</v>
      </c>
      <c r="F26" s="3">
        <v>203997.86000000004</v>
      </c>
      <c r="G26" s="3">
        <v>222632.19000000006</v>
      </c>
      <c r="H26" s="3">
        <v>404337.85999999993</v>
      </c>
      <c r="I26" s="3">
        <v>202497.86000000004</v>
      </c>
      <c r="J26" s="3">
        <v>227497.86000000007</v>
      </c>
      <c r="K26" s="3">
        <v>202497.86000000004</v>
      </c>
      <c r="L26" s="3">
        <v>202497.86000000004</v>
      </c>
      <c r="M26" s="3">
        <v>205264.49000000002</v>
      </c>
      <c r="N26" s="3">
        <v>1485783.8699999996</v>
      </c>
    </row>
    <row r="27" spans="1:14" ht="30" x14ac:dyDescent="0.25">
      <c r="A27" s="2" t="s">
        <v>39</v>
      </c>
      <c r="B27" s="3">
        <f t="shared" si="2"/>
        <v>17466540.019999996</v>
      </c>
      <c r="C27" s="3">
        <v>366840.33</v>
      </c>
      <c r="D27" s="3">
        <v>1071392.1200000001</v>
      </c>
      <c r="E27" s="3">
        <v>5239399.3099999996</v>
      </c>
      <c r="F27" s="3">
        <v>1066177.8599999999</v>
      </c>
      <c r="G27" s="3">
        <v>3414309.6599999992</v>
      </c>
      <c r="H27" s="3">
        <v>1028241.8600000001</v>
      </c>
      <c r="I27" s="3">
        <v>816791.8600000001</v>
      </c>
      <c r="J27" s="3">
        <v>1267369.2999999998</v>
      </c>
      <c r="K27" s="3">
        <v>811391.8600000001</v>
      </c>
      <c r="L27" s="3">
        <v>810591.8600000001</v>
      </c>
      <c r="M27" s="3">
        <v>801408.49000000011</v>
      </c>
      <c r="N27" s="3">
        <v>772625.51</v>
      </c>
    </row>
    <row r="28" spans="1:14" ht="30" x14ac:dyDescent="0.25">
      <c r="A28" s="2" t="s">
        <v>40</v>
      </c>
      <c r="B28" s="3">
        <f t="shared" si="2"/>
        <v>14773047.689999998</v>
      </c>
      <c r="C28" s="3">
        <v>404300.01</v>
      </c>
      <c r="D28" s="3">
        <v>504300.01</v>
      </c>
      <c r="E28" s="3">
        <v>461800.01</v>
      </c>
      <c r="F28" s="3">
        <v>454300.01</v>
      </c>
      <c r="G28" s="3">
        <v>454300.01</v>
      </c>
      <c r="H28" s="3">
        <v>454300.01</v>
      </c>
      <c r="I28" s="3">
        <v>454300.01</v>
      </c>
      <c r="J28" s="3">
        <v>461800.01</v>
      </c>
      <c r="K28" s="3">
        <v>454300.01</v>
      </c>
      <c r="L28" s="3">
        <v>454300.01</v>
      </c>
      <c r="M28" s="3">
        <v>454700.01</v>
      </c>
      <c r="N28" s="3">
        <v>9760347.5800000001</v>
      </c>
    </row>
    <row r="29" spans="1:14" ht="30" x14ac:dyDescent="0.25">
      <c r="A29" s="2" t="s">
        <v>41</v>
      </c>
      <c r="B29" s="3">
        <f t="shared" si="2"/>
        <v>3063030.5300000003</v>
      </c>
      <c r="C29" s="3">
        <v>57983</v>
      </c>
      <c r="D29" s="3">
        <v>398897.48999999993</v>
      </c>
      <c r="E29" s="3">
        <v>225281.52</v>
      </c>
      <c r="F29" s="3">
        <v>301899.52000000002</v>
      </c>
      <c r="G29" s="3">
        <v>238499.52</v>
      </c>
      <c r="H29" s="3">
        <v>308449.52</v>
      </c>
      <c r="I29" s="3">
        <v>229899.51999999999</v>
      </c>
      <c r="J29" s="3">
        <v>321649.52</v>
      </c>
      <c r="K29" s="3">
        <v>224299.51999999999</v>
      </c>
      <c r="L29" s="3">
        <v>321399.52</v>
      </c>
      <c r="M29" s="3">
        <v>274557.45000000007</v>
      </c>
      <c r="N29" s="3">
        <v>160214.43</v>
      </c>
    </row>
    <row r="30" spans="1:14" ht="30" x14ac:dyDescent="0.25">
      <c r="A30" s="2" t="s">
        <v>42</v>
      </c>
      <c r="B30" s="3">
        <f t="shared" si="2"/>
        <v>726902.91000000027</v>
      </c>
      <c r="C30" s="3">
        <v>50266</v>
      </c>
      <c r="D30" s="3">
        <v>66099.320000000007</v>
      </c>
      <c r="E30" s="3">
        <v>63182.66</v>
      </c>
      <c r="F30" s="3">
        <v>68182.66</v>
      </c>
      <c r="G30" s="3">
        <v>69882.66</v>
      </c>
      <c r="H30" s="3">
        <v>65182.66</v>
      </c>
      <c r="I30" s="3">
        <v>63182.66</v>
      </c>
      <c r="J30" s="3">
        <v>68182.66</v>
      </c>
      <c r="K30" s="3">
        <v>53182.66</v>
      </c>
      <c r="L30" s="3">
        <v>53182.66</v>
      </c>
      <c r="M30" s="3">
        <v>55266.03</v>
      </c>
      <c r="N30" s="3">
        <v>51110.280000000006</v>
      </c>
    </row>
    <row r="31" spans="1:14" x14ac:dyDescent="0.25">
      <c r="A31" s="2" t="s">
        <v>43</v>
      </c>
      <c r="B31" s="3">
        <f t="shared" si="2"/>
        <v>369631.70000000013</v>
      </c>
      <c r="C31" s="3">
        <v>3300</v>
      </c>
      <c r="D31" s="3">
        <v>19766.68</v>
      </c>
      <c r="E31" s="3">
        <v>185519.34000000003</v>
      </c>
      <c r="F31" s="3">
        <v>17284.04</v>
      </c>
      <c r="G31" s="3">
        <v>20283.339999999997</v>
      </c>
      <c r="H31" s="3">
        <v>16278.34</v>
      </c>
      <c r="I31" s="3">
        <v>22583.339999999997</v>
      </c>
      <c r="J31" s="3">
        <v>15483.34</v>
      </c>
      <c r="K31" s="3">
        <v>21583.339999999997</v>
      </c>
      <c r="L31" s="3">
        <v>16483.34</v>
      </c>
      <c r="M31" s="3">
        <v>20775.04</v>
      </c>
      <c r="N31" s="3">
        <v>10291.56</v>
      </c>
    </row>
    <row r="32" spans="1:14" x14ac:dyDescent="0.25">
      <c r="A32" s="2" t="s">
        <v>44</v>
      </c>
      <c r="B32" s="3">
        <f t="shared" si="2"/>
        <v>8980900</v>
      </c>
      <c r="C32" s="3">
        <v>42500</v>
      </c>
      <c r="D32" s="3">
        <v>342802.66</v>
      </c>
      <c r="E32" s="3">
        <v>675369.33</v>
      </c>
      <c r="F32" s="3">
        <v>324469.33</v>
      </c>
      <c r="G32" s="3">
        <v>1324469.33</v>
      </c>
      <c r="H32" s="3">
        <v>324469.33</v>
      </c>
      <c r="I32" s="3">
        <v>324469.33</v>
      </c>
      <c r="J32" s="3">
        <v>324469.33</v>
      </c>
      <c r="K32" s="3">
        <v>4324469.33</v>
      </c>
      <c r="L32" s="3">
        <v>324469.33</v>
      </c>
      <c r="M32" s="3">
        <v>324469.33</v>
      </c>
      <c r="N32" s="3">
        <v>324473.37</v>
      </c>
    </row>
    <row r="33" spans="1:14" x14ac:dyDescent="0.25">
      <c r="A33" s="2" t="s">
        <v>45</v>
      </c>
      <c r="B33" s="3">
        <f t="shared" si="2"/>
        <v>13265225.43</v>
      </c>
      <c r="C33" s="3">
        <v>8333.33</v>
      </c>
      <c r="D33" s="3">
        <v>489948.14999999997</v>
      </c>
      <c r="E33" s="3">
        <v>3412143.74</v>
      </c>
      <c r="F33" s="3">
        <v>396643.74000000005</v>
      </c>
      <c r="G33" s="3">
        <v>374343.74000000005</v>
      </c>
      <c r="H33" s="3">
        <v>3384814.74</v>
      </c>
      <c r="I33" s="3">
        <v>369343.74000000005</v>
      </c>
      <c r="J33" s="3">
        <v>400343.74000000005</v>
      </c>
      <c r="K33" s="3">
        <v>361843.74000000005</v>
      </c>
      <c r="L33" s="3">
        <v>2374343.7400000002</v>
      </c>
      <c r="M33" s="3">
        <v>355093.12000000005</v>
      </c>
      <c r="N33" s="3">
        <v>1338029.9099999995</v>
      </c>
    </row>
    <row r="34" spans="1:14" ht="30" x14ac:dyDescent="0.25">
      <c r="A34" s="9" t="s">
        <v>17</v>
      </c>
      <c r="B34" s="10">
        <f>SUM(B35:B43)</f>
        <v>61196564.230000004</v>
      </c>
      <c r="C34" s="10">
        <f t="shared" ref="C34:N34" si="5">SUM(C35:C43)</f>
        <v>3420141.4</v>
      </c>
      <c r="D34" s="10">
        <f t="shared" si="5"/>
        <v>3430141.4</v>
      </c>
      <c r="E34" s="10">
        <f t="shared" si="5"/>
        <v>20888185.419999998</v>
      </c>
      <c r="F34" s="10">
        <f t="shared" si="5"/>
        <v>3430141.4</v>
      </c>
      <c r="G34" s="10">
        <f t="shared" si="5"/>
        <v>3580141.4</v>
      </c>
      <c r="H34" s="10">
        <f t="shared" si="5"/>
        <v>1617341.4</v>
      </c>
      <c r="I34" s="10">
        <f t="shared" si="5"/>
        <v>3153412.0100000002</v>
      </c>
      <c r="J34" s="10">
        <f t="shared" si="5"/>
        <v>2953412.0100000002</v>
      </c>
      <c r="K34" s="10">
        <f t="shared" si="5"/>
        <v>3593412.0100000002</v>
      </c>
      <c r="L34" s="10">
        <f t="shared" si="5"/>
        <v>3443412.0100000002</v>
      </c>
      <c r="M34" s="10">
        <f t="shared" si="5"/>
        <v>3443412.0100000002</v>
      </c>
      <c r="N34" s="10">
        <f t="shared" si="5"/>
        <v>8243411.7599999998</v>
      </c>
    </row>
    <row r="35" spans="1:14" ht="30" x14ac:dyDescent="0.25">
      <c r="A35" s="2" t="s">
        <v>46</v>
      </c>
      <c r="B35" s="3">
        <f t="shared" si="2"/>
        <v>17080423.649999999</v>
      </c>
      <c r="C35" s="4">
        <v>1812800</v>
      </c>
      <c r="D35" s="4">
        <v>1812800</v>
      </c>
      <c r="E35" s="4">
        <v>1812800</v>
      </c>
      <c r="F35" s="4">
        <v>1812800</v>
      </c>
      <c r="G35" s="4">
        <v>1812800</v>
      </c>
      <c r="H35" s="4">
        <v>0</v>
      </c>
      <c r="I35" s="4">
        <v>1336070.6100000001</v>
      </c>
      <c r="J35" s="4">
        <v>1336070.6100000001</v>
      </c>
      <c r="K35" s="4">
        <v>1336070.6100000001</v>
      </c>
      <c r="L35" s="4">
        <v>1336070.6100000001</v>
      </c>
      <c r="M35" s="4">
        <v>1336070.6100000001</v>
      </c>
      <c r="N35" s="4">
        <v>1336070.6000000001</v>
      </c>
    </row>
    <row r="36" spans="1:14" ht="30" x14ac:dyDescent="0.25">
      <c r="A36" s="2" t="s">
        <v>60</v>
      </c>
      <c r="B36" s="3">
        <f t="shared" si="2"/>
        <v>70000</v>
      </c>
      <c r="C36" s="4">
        <v>0</v>
      </c>
      <c r="D36" s="4">
        <v>10000</v>
      </c>
      <c r="E36" s="4">
        <v>10000</v>
      </c>
      <c r="F36" s="4">
        <v>10000</v>
      </c>
      <c r="G36" s="4">
        <v>10000</v>
      </c>
      <c r="H36" s="4">
        <v>10000</v>
      </c>
      <c r="I36" s="4">
        <v>10000</v>
      </c>
      <c r="J36" s="4">
        <v>10000</v>
      </c>
      <c r="K36" s="4">
        <v>0</v>
      </c>
      <c r="L36" s="4">
        <v>0</v>
      </c>
      <c r="M36" s="4">
        <v>0</v>
      </c>
      <c r="N36" s="4">
        <v>0</v>
      </c>
    </row>
    <row r="37" spans="1:14" x14ac:dyDescent="0.25">
      <c r="A37" s="2" t="s">
        <v>47</v>
      </c>
      <c r="B37" s="3">
        <f t="shared" si="2"/>
        <v>8200000</v>
      </c>
      <c r="C37" s="11">
        <v>0</v>
      </c>
      <c r="D37" s="11">
        <v>0</v>
      </c>
      <c r="E37" s="11">
        <v>2900000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5300000</v>
      </c>
    </row>
    <row r="38" spans="1:14" x14ac:dyDescent="0.25">
      <c r="A38" s="2" t="s">
        <v>48</v>
      </c>
      <c r="B38" s="3">
        <f>SUM(C38:N38)</f>
        <v>23371044.02</v>
      </c>
      <c r="C38" s="11">
        <v>567750</v>
      </c>
      <c r="D38" s="11">
        <v>567750</v>
      </c>
      <c r="E38" s="11">
        <v>15125794.02</v>
      </c>
      <c r="F38" s="11">
        <v>567750</v>
      </c>
      <c r="G38" s="11">
        <v>717750</v>
      </c>
      <c r="H38" s="11">
        <v>567750</v>
      </c>
      <c r="I38" s="11">
        <v>767750</v>
      </c>
      <c r="J38" s="11">
        <v>567750</v>
      </c>
      <c r="K38" s="11">
        <v>1217750</v>
      </c>
      <c r="L38" s="11">
        <v>1067750</v>
      </c>
      <c r="M38" s="11">
        <v>1067750</v>
      </c>
      <c r="N38" s="11">
        <v>567750</v>
      </c>
    </row>
    <row r="39" spans="1:14" x14ac:dyDescent="0.25">
      <c r="A39" s="2" t="s">
        <v>49</v>
      </c>
      <c r="B39" s="3">
        <f t="shared" si="2"/>
        <v>12475096.560000002</v>
      </c>
      <c r="C39" s="4">
        <v>1039591.4</v>
      </c>
      <c r="D39" s="4">
        <v>1039591.4</v>
      </c>
      <c r="E39" s="4">
        <v>1039591.4</v>
      </c>
      <c r="F39" s="4">
        <v>1039591.4</v>
      </c>
      <c r="G39" s="4">
        <v>1039591.4</v>
      </c>
      <c r="H39" s="4">
        <v>1039591.4</v>
      </c>
      <c r="I39" s="4">
        <v>1039591.4</v>
      </c>
      <c r="J39" s="4">
        <v>1039591.4</v>
      </c>
      <c r="K39" s="4">
        <v>1039591.4</v>
      </c>
      <c r="L39" s="4">
        <v>1039591.4</v>
      </c>
      <c r="M39" s="4">
        <v>1039591.4</v>
      </c>
      <c r="N39" s="4">
        <v>1039591.16</v>
      </c>
    </row>
    <row r="40" spans="1:14" ht="30" x14ac:dyDescent="0.25">
      <c r="A40" s="2" t="s">
        <v>61</v>
      </c>
      <c r="B40" s="3">
        <f t="shared" si="2"/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</row>
    <row r="41" spans="1:14" x14ac:dyDescent="0.25">
      <c r="A41" s="2" t="s">
        <v>62</v>
      </c>
      <c r="B41" s="3">
        <f t="shared" si="2"/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</row>
    <row r="42" spans="1:14" x14ac:dyDescent="0.25">
      <c r="A42" s="2" t="s">
        <v>63</v>
      </c>
      <c r="B42" s="3">
        <f t="shared" si="2"/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</row>
    <row r="43" spans="1:14" x14ac:dyDescent="0.25">
      <c r="A43" s="2" t="s">
        <v>64</v>
      </c>
      <c r="B43" s="3">
        <f t="shared" si="2"/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</row>
    <row r="44" spans="1:14" ht="30" x14ac:dyDescent="0.25">
      <c r="A44" s="9" t="s">
        <v>18</v>
      </c>
      <c r="B44" s="10">
        <f t="shared" ref="B44:N44" si="6">SUM(B45:B53)</f>
        <v>25294810.41</v>
      </c>
      <c r="C44" s="10">
        <f t="shared" si="6"/>
        <v>0</v>
      </c>
      <c r="D44" s="10">
        <f t="shared" si="6"/>
        <v>0</v>
      </c>
      <c r="E44" s="10">
        <f t="shared" si="6"/>
        <v>200000</v>
      </c>
      <c r="F44" s="10">
        <f t="shared" si="6"/>
        <v>1118583.99</v>
      </c>
      <c r="G44" s="10">
        <f t="shared" si="6"/>
        <v>9228681.6400000006</v>
      </c>
      <c r="H44" s="10">
        <f t="shared" si="6"/>
        <v>9833444.7799999993</v>
      </c>
      <c r="I44" s="10">
        <f t="shared" si="6"/>
        <v>1430400</v>
      </c>
      <c r="J44" s="10">
        <f t="shared" si="6"/>
        <v>333700</v>
      </c>
      <c r="K44" s="10">
        <f t="shared" si="6"/>
        <v>3150000</v>
      </c>
      <c r="L44" s="10">
        <f t="shared" si="6"/>
        <v>0</v>
      </c>
      <c r="M44" s="10">
        <f t="shared" si="6"/>
        <v>0</v>
      </c>
      <c r="N44" s="10">
        <f t="shared" si="6"/>
        <v>0</v>
      </c>
    </row>
    <row r="45" spans="1:14" x14ac:dyDescent="0.25">
      <c r="A45" s="2" t="s">
        <v>50</v>
      </c>
      <c r="B45" s="3">
        <f t="shared" si="2"/>
        <v>3096577</v>
      </c>
      <c r="C45" s="4">
        <v>0</v>
      </c>
      <c r="D45" s="4">
        <v>0</v>
      </c>
      <c r="E45" s="4">
        <v>145000</v>
      </c>
      <c r="F45" s="4">
        <v>723583.99</v>
      </c>
      <c r="G45" s="4">
        <v>520290</v>
      </c>
      <c r="H45" s="4">
        <v>654003.01</v>
      </c>
      <c r="I45" s="4">
        <v>670000</v>
      </c>
      <c r="J45" s="4">
        <v>333700</v>
      </c>
      <c r="K45" s="4">
        <v>50000</v>
      </c>
      <c r="L45" s="4">
        <v>0</v>
      </c>
      <c r="M45" s="4">
        <v>0</v>
      </c>
      <c r="N45" s="4">
        <v>0</v>
      </c>
    </row>
    <row r="46" spans="1:14" ht="30" x14ac:dyDescent="0.25">
      <c r="A46" s="2" t="s">
        <v>51</v>
      </c>
      <c r="B46" s="3">
        <f t="shared" si="2"/>
        <v>258500</v>
      </c>
      <c r="C46" s="4">
        <v>0</v>
      </c>
      <c r="D46" s="4">
        <v>0</v>
      </c>
      <c r="E46" s="4">
        <v>0</v>
      </c>
      <c r="F46" s="4">
        <v>192000</v>
      </c>
      <c r="G46" s="4">
        <v>37000</v>
      </c>
      <c r="H46" s="4">
        <v>29500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</row>
    <row r="47" spans="1:14" ht="30" x14ac:dyDescent="0.25">
      <c r="A47" s="2" t="s">
        <v>52</v>
      </c>
      <c r="B47" s="3">
        <f t="shared" si="2"/>
        <v>125000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125000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</row>
    <row r="48" spans="1:14" x14ac:dyDescent="0.25">
      <c r="A48" s="2" t="s">
        <v>53</v>
      </c>
      <c r="B48" s="3">
        <f t="shared" si="2"/>
        <v>18674871.77</v>
      </c>
      <c r="C48" s="4">
        <v>0</v>
      </c>
      <c r="D48" s="4">
        <v>0</v>
      </c>
      <c r="E48" s="4">
        <v>0</v>
      </c>
      <c r="F48" s="4">
        <v>0</v>
      </c>
      <c r="G48" s="4">
        <v>6600000</v>
      </c>
      <c r="H48" s="4">
        <v>8574871.7699999996</v>
      </c>
      <c r="I48" s="4">
        <v>400000</v>
      </c>
      <c r="J48" s="4">
        <v>0</v>
      </c>
      <c r="K48" s="4">
        <v>3100000</v>
      </c>
      <c r="L48" s="4">
        <v>0</v>
      </c>
      <c r="M48" s="4">
        <v>0</v>
      </c>
      <c r="N48" s="4">
        <v>0</v>
      </c>
    </row>
    <row r="49" spans="1:14" x14ac:dyDescent="0.25">
      <c r="A49" s="2" t="s">
        <v>65</v>
      </c>
      <c r="B49" s="3">
        <f t="shared" si="2"/>
        <v>1200000</v>
      </c>
      <c r="C49" s="4">
        <v>0</v>
      </c>
      <c r="D49" s="4">
        <v>0</v>
      </c>
      <c r="E49" s="4">
        <v>0</v>
      </c>
      <c r="F49" s="4">
        <v>0</v>
      </c>
      <c r="G49" s="4">
        <v>1200000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</row>
    <row r="50" spans="1:14" ht="30" x14ac:dyDescent="0.25">
      <c r="A50" s="2" t="s">
        <v>54</v>
      </c>
      <c r="B50" s="3">
        <f t="shared" si="2"/>
        <v>1109400</v>
      </c>
      <c r="C50" s="4">
        <v>0</v>
      </c>
      <c r="D50" s="4">
        <v>0</v>
      </c>
      <c r="E50" s="4">
        <v>0</v>
      </c>
      <c r="F50" s="4">
        <v>118000</v>
      </c>
      <c r="G50" s="4">
        <v>316000</v>
      </c>
      <c r="H50" s="4">
        <v>500000</v>
      </c>
      <c r="I50" s="4">
        <v>175400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</row>
    <row r="51" spans="1:14" x14ac:dyDescent="0.25">
      <c r="A51" s="2" t="s">
        <v>66</v>
      </c>
      <c r="B51" s="3">
        <f t="shared" si="2"/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</row>
    <row r="52" spans="1:14" x14ac:dyDescent="0.25">
      <c r="A52" s="2" t="s">
        <v>67</v>
      </c>
      <c r="B52" s="3">
        <f t="shared" si="2"/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</row>
    <row r="53" spans="1:14" x14ac:dyDescent="0.25">
      <c r="A53" s="2" t="s">
        <v>55</v>
      </c>
      <c r="B53" s="3">
        <f t="shared" si="2"/>
        <v>830461.64</v>
      </c>
      <c r="C53" s="4">
        <v>0</v>
      </c>
      <c r="D53" s="4">
        <v>0</v>
      </c>
      <c r="E53" s="4">
        <v>55000</v>
      </c>
      <c r="F53" s="4">
        <v>85000</v>
      </c>
      <c r="G53" s="4">
        <v>555391.64</v>
      </c>
      <c r="H53" s="4">
        <v>75070</v>
      </c>
      <c r="I53" s="4">
        <v>60000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</row>
    <row r="54" spans="1:14" x14ac:dyDescent="0.25">
      <c r="A54" s="9" t="s">
        <v>19</v>
      </c>
      <c r="B54" s="10">
        <f>SUM(B55:B57)</f>
        <v>104990046.46000001</v>
      </c>
      <c r="C54" s="10">
        <f t="shared" ref="C54:N54" si="7">SUM(C55:C57)</f>
        <v>0</v>
      </c>
      <c r="D54" s="10">
        <f t="shared" si="7"/>
        <v>0</v>
      </c>
      <c r="E54" s="10">
        <f t="shared" si="7"/>
        <v>104990046.46000001</v>
      </c>
      <c r="F54" s="10">
        <f t="shared" si="7"/>
        <v>0</v>
      </c>
      <c r="G54" s="10">
        <f t="shared" si="7"/>
        <v>0</v>
      </c>
      <c r="H54" s="10">
        <f t="shared" si="7"/>
        <v>0</v>
      </c>
      <c r="I54" s="10">
        <f t="shared" si="7"/>
        <v>0</v>
      </c>
      <c r="J54" s="10">
        <f t="shared" si="7"/>
        <v>0</v>
      </c>
      <c r="K54" s="10">
        <f t="shared" si="7"/>
        <v>0</v>
      </c>
      <c r="L54" s="10">
        <f t="shared" si="7"/>
        <v>0</v>
      </c>
      <c r="M54" s="10">
        <f t="shared" si="7"/>
        <v>0</v>
      </c>
      <c r="N54" s="10">
        <f t="shared" si="7"/>
        <v>0</v>
      </c>
    </row>
    <row r="55" spans="1:14" ht="30" x14ac:dyDescent="0.25">
      <c r="A55" s="2" t="s">
        <v>56</v>
      </c>
      <c r="B55" s="3">
        <f t="shared" si="2"/>
        <v>104990046.46000001</v>
      </c>
      <c r="C55" s="4">
        <v>0</v>
      </c>
      <c r="D55" s="4">
        <v>0</v>
      </c>
      <c r="E55" s="4">
        <v>104990046.46000001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</row>
    <row r="56" spans="1:14" x14ac:dyDescent="0.25">
      <c r="A56" s="2" t="s">
        <v>68</v>
      </c>
      <c r="B56" s="3">
        <f t="shared" si="2"/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</row>
    <row r="57" spans="1:14" ht="30" x14ac:dyDescent="0.25">
      <c r="A57" s="2" t="s">
        <v>69</v>
      </c>
      <c r="B57" s="3">
        <f t="shared" si="2"/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</row>
    <row r="58" spans="1:14" ht="30" x14ac:dyDescent="0.25">
      <c r="A58" s="9" t="s">
        <v>21</v>
      </c>
      <c r="B58" s="10">
        <f>SUM(B59:B65)</f>
        <v>9971436.9600000009</v>
      </c>
      <c r="C58" s="10">
        <f t="shared" ref="C58:N58" si="8">SUM(C59:C65)</f>
        <v>0</v>
      </c>
      <c r="D58" s="10">
        <f t="shared" si="8"/>
        <v>1329292</v>
      </c>
      <c r="E58" s="10">
        <f t="shared" si="8"/>
        <v>1000000</v>
      </c>
      <c r="F58" s="10">
        <f t="shared" si="8"/>
        <v>0</v>
      </c>
      <c r="G58" s="10">
        <f t="shared" si="8"/>
        <v>0</v>
      </c>
      <c r="H58" s="10">
        <f t="shared" si="8"/>
        <v>0</v>
      </c>
      <c r="I58" s="10">
        <f t="shared" si="8"/>
        <v>0</v>
      </c>
      <c r="J58" s="10">
        <f t="shared" si="8"/>
        <v>0</v>
      </c>
      <c r="K58" s="10">
        <f t="shared" si="8"/>
        <v>0</v>
      </c>
      <c r="L58" s="10">
        <f t="shared" si="8"/>
        <v>0</v>
      </c>
      <c r="M58" s="10">
        <f t="shared" si="8"/>
        <v>7642144.96</v>
      </c>
      <c r="N58" s="10">
        <f t="shared" si="8"/>
        <v>0</v>
      </c>
    </row>
    <row r="59" spans="1:14" ht="30" x14ac:dyDescent="0.25">
      <c r="A59" s="2" t="s">
        <v>70</v>
      </c>
      <c r="B59" s="3">
        <f t="shared" si="2"/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</row>
    <row r="60" spans="1:14" x14ac:dyDescent="0.25">
      <c r="A60" s="2" t="s">
        <v>71</v>
      </c>
      <c r="B60" s="3">
        <f t="shared" si="2"/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</row>
    <row r="61" spans="1:14" x14ac:dyDescent="0.25">
      <c r="A61" s="2" t="s">
        <v>72</v>
      </c>
      <c r="B61" s="3">
        <f t="shared" si="2"/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</row>
    <row r="62" spans="1:14" x14ac:dyDescent="0.25">
      <c r="A62" s="2" t="s">
        <v>73</v>
      </c>
      <c r="B62" s="3">
        <f t="shared" si="2"/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</row>
    <row r="63" spans="1:14" ht="30" x14ac:dyDescent="0.25">
      <c r="A63" s="2" t="s">
        <v>74</v>
      </c>
      <c r="B63" s="3">
        <f t="shared" si="2"/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</row>
    <row r="64" spans="1:14" x14ac:dyDescent="0.25">
      <c r="A64" s="2" t="s">
        <v>75</v>
      </c>
      <c r="B64" s="3">
        <f t="shared" si="2"/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</row>
    <row r="65" spans="1:14" ht="30" x14ac:dyDescent="0.25">
      <c r="A65" s="2" t="s">
        <v>76</v>
      </c>
      <c r="B65" s="3">
        <f t="shared" si="2"/>
        <v>9971436.9600000009</v>
      </c>
      <c r="C65" s="4">
        <v>0</v>
      </c>
      <c r="D65" s="4">
        <v>1329292</v>
      </c>
      <c r="E65" s="4">
        <v>1000000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7642144.96</v>
      </c>
      <c r="N65" s="4">
        <v>0</v>
      </c>
    </row>
    <row r="66" spans="1:14" x14ac:dyDescent="0.25">
      <c r="A66" s="9" t="s">
        <v>20</v>
      </c>
      <c r="B66" s="10">
        <f>SUM(B69)</f>
        <v>0</v>
      </c>
      <c r="C66" s="10">
        <f t="shared" ref="C66:N66" si="9">SUM(C69)</f>
        <v>0</v>
      </c>
      <c r="D66" s="10">
        <f t="shared" si="9"/>
        <v>0</v>
      </c>
      <c r="E66" s="10">
        <f t="shared" si="9"/>
        <v>0</v>
      </c>
      <c r="F66" s="10">
        <f t="shared" si="9"/>
        <v>0</v>
      </c>
      <c r="G66" s="10">
        <f t="shared" si="9"/>
        <v>0</v>
      </c>
      <c r="H66" s="10">
        <f t="shared" si="9"/>
        <v>0</v>
      </c>
      <c r="I66" s="10">
        <f t="shared" si="9"/>
        <v>0</v>
      </c>
      <c r="J66" s="10">
        <f t="shared" si="9"/>
        <v>0</v>
      </c>
      <c r="K66" s="10">
        <f t="shared" si="9"/>
        <v>0</v>
      </c>
      <c r="L66" s="10">
        <f t="shared" si="9"/>
        <v>0</v>
      </c>
      <c r="M66" s="10">
        <f t="shared" si="9"/>
        <v>0</v>
      </c>
      <c r="N66" s="10">
        <f t="shared" si="9"/>
        <v>0</v>
      </c>
    </row>
    <row r="67" spans="1:14" x14ac:dyDescent="0.25">
      <c r="A67" s="1" t="s">
        <v>77</v>
      </c>
      <c r="B67" s="3">
        <f t="shared" si="2"/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</row>
    <row r="68" spans="1:14" x14ac:dyDescent="0.25">
      <c r="A68" s="2" t="s">
        <v>78</v>
      </c>
      <c r="B68" s="3">
        <f t="shared" si="2"/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</row>
    <row r="69" spans="1:14" x14ac:dyDescent="0.25">
      <c r="A69" s="1" t="s">
        <v>57</v>
      </c>
      <c r="B69" s="3">
        <f t="shared" si="2"/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</row>
    <row r="70" spans="1:14" x14ac:dyDescent="0.25">
      <c r="A70" s="9" t="s">
        <v>22</v>
      </c>
      <c r="B70" s="10">
        <f>SUM(B71:B76)</f>
        <v>0</v>
      </c>
      <c r="C70" s="10">
        <f t="shared" ref="C70:N70" si="10">SUM(C71:C76)</f>
        <v>0</v>
      </c>
      <c r="D70" s="10">
        <f t="shared" si="10"/>
        <v>0</v>
      </c>
      <c r="E70" s="10">
        <f t="shared" si="10"/>
        <v>0</v>
      </c>
      <c r="F70" s="10">
        <f t="shared" si="10"/>
        <v>0</v>
      </c>
      <c r="G70" s="10">
        <f t="shared" si="10"/>
        <v>0</v>
      </c>
      <c r="H70" s="10">
        <f t="shared" si="10"/>
        <v>0</v>
      </c>
      <c r="I70" s="10">
        <f t="shared" si="10"/>
        <v>0</v>
      </c>
      <c r="J70" s="10">
        <f t="shared" si="10"/>
        <v>0</v>
      </c>
      <c r="K70" s="10">
        <f t="shared" si="10"/>
        <v>0</v>
      </c>
      <c r="L70" s="10">
        <f t="shared" si="10"/>
        <v>0</v>
      </c>
      <c r="M70" s="10">
        <f t="shared" si="10"/>
        <v>0</v>
      </c>
      <c r="N70" s="10">
        <f t="shared" si="10"/>
        <v>0</v>
      </c>
    </row>
    <row r="71" spans="1:14" x14ac:dyDescent="0.25">
      <c r="A71" s="2" t="s">
        <v>79</v>
      </c>
      <c r="B71" s="3">
        <f t="shared" si="2"/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</row>
    <row r="72" spans="1:14" x14ac:dyDescent="0.25">
      <c r="A72" s="2" t="s">
        <v>80</v>
      </c>
      <c r="B72" s="3">
        <f t="shared" si="2"/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</row>
    <row r="73" spans="1:14" x14ac:dyDescent="0.25">
      <c r="A73" s="2" t="s">
        <v>81</v>
      </c>
      <c r="B73" s="3">
        <f t="shared" ref="B73:B77" si="11">SUM(C73:N73)</f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</row>
    <row r="74" spans="1:14" x14ac:dyDescent="0.25">
      <c r="A74" s="2" t="s">
        <v>82</v>
      </c>
      <c r="B74" s="3">
        <f t="shared" si="11"/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</row>
    <row r="75" spans="1:14" x14ac:dyDescent="0.25">
      <c r="A75" s="2" t="s">
        <v>83</v>
      </c>
      <c r="B75" s="3">
        <f t="shared" si="11"/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</row>
    <row r="76" spans="1:14" x14ac:dyDescent="0.25">
      <c r="A76" s="2" t="s">
        <v>84</v>
      </c>
      <c r="B76" s="3">
        <f t="shared" si="11"/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</row>
    <row r="77" spans="1:14" ht="30" x14ac:dyDescent="0.25">
      <c r="A77" s="2" t="s">
        <v>85</v>
      </c>
      <c r="B77" s="3">
        <f t="shared" si="11"/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</row>
  </sheetData>
  <mergeCells count="1">
    <mergeCell ref="A2:N2"/>
  </mergeCells>
  <pageMargins left="0.7" right="0.7" top="0.75" bottom="0.75" header="0.3" footer="0.3"/>
  <pageSetup scale="5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cp:lastPrinted>2026-02-24T23:50:59Z</cp:lastPrinted>
  <dcterms:created xsi:type="dcterms:W3CDTF">2023-05-18T21:20:09Z</dcterms:created>
  <dcterms:modified xsi:type="dcterms:W3CDTF">2026-02-24T23:51:05Z</dcterms:modified>
</cp:coreProperties>
</file>